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4\4 - РЕШЕНИЕ О БЮДЖЕТЕ\ИСПОЛНЕНИЕ\Исполнение за 2024 год\ДОКУМЕНТЫ предоставляемые с проектом решения (в электронном виде)\"/>
    </mc:Choice>
  </mc:AlternateContent>
  <bookViews>
    <workbookView xWindow="-120" yWindow="-120" windowWidth="29040" windowHeight="15840"/>
  </bookViews>
  <sheets>
    <sheet name="2024" sheetId="1" r:id="rId1"/>
  </sheets>
  <definedNames>
    <definedName name="_xlnm._FilterDatabase" localSheetId="0" hidden="1">'2024'!$A$5:$O$64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3" i="1" l="1"/>
  <c r="O64" i="1"/>
  <c r="N64" i="1"/>
  <c r="M64" i="1"/>
  <c r="L64" i="1" s="1"/>
  <c r="L5" i="1"/>
  <c r="L10" i="1" l="1"/>
  <c r="L45" i="1"/>
  <c r="L31" i="1" l="1"/>
  <c r="L62" i="1"/>
  <c r="L61" i="1"/>
  <c r="L60" i="1"/>
  <c r="L56" i="1"/>
  <c r="L55" i="1"/>
  <c r="L59" i="1" l="1"/>
  <c r="I59" i="1"/>
  <c r="H59" i="1"/>
  <c r="L58" i="1"/>
  <c r="I58" i="1"/>
  <c r="H58" i="1"/>
  <c r="L57" i="1"/>
  <c r="I57" i="1"/>
  <c r="H57" i="1"/>
  <c r="L54" i="1"/>
  <c r="I54" i="1"/>
  <c r="H54" i="1"/>
  <c r="I33" i="1"/>
  <c r="H33" i="1"/>
  <c r="H14" i="1"/>
  <c r="I14" i="1"/>
  <c r="I46" i="1" l="1"/>
  <c r="H46" i="1"/>
  <c r="I50" i="1"/>
  <c r="H50" i="1"/>
  <c r="I49" i="1"/>
  <c r="H49" i="1"/>
  <c r="I48" i="1"/>
  <c r="H48" i="1"/>
  <c r="I47" i="1"/>
  <c r="H47" i="1"/>
  <c r="I42" i="1"/>
  <c r="H42" i="1"/>
  <c r="L15" i="1"/>
  <c r="I15" i="1"/>
  <c r="H15" i="1"/>
  <c r="L12" i="1"/>
  <c r="I12" i="1"/>
  <c r="H12" i="1"/>
  <c r="I43" i="1"/>
  <c r="H43" i="1"/>
  <c r="I41" i="1"/>
  <c r="H41" i="1"/>
  <c r="I40" i="1"/>
  <c r="H40" i="1"/>
  <c r="I39" i="1"/>
  <c r="H39" i="1"/>
  <c r="I35" i="1"/>
  <c r="H35" i="1"/>
  <c r="I34" i="1"/>
  <c r="H34" i="1"/>
  <c r="I32" i="1"/>
  <c r="H32" i="1"/>
  <c r="I30" i="1"/>
  <c r="H30" i="1"/>
  <c r="I29" i="1"/>
  <c r="H29" i="1"/>
  <c r="I28" i="1"/>
  <c r="H28" i="1"/>
  <c r="I26" i="1"/>
  <c r="H26" i="1"/>
  <c r="L23" i="1"/>
  <c r="L19" i="1"/>
  <c r="L17" i="1"/>
  <c r="L16" i="1"/>
  <c r="L13" i="1"/>
  <c r="I22" i="1"/>
  <c r="H53" i="1"/>
  <c r="H52" i="1"/>
  <c r="H51" i="1"/>
  <c r="H45" i="1"/>
  <c r="H44" i="1"/>
  <c r="H25" i="1"/>
  <c r="H24" i="1"/>
  <c r="H6" i="1"/>
  <c r="H5" i="1"/>
  <c r="I6" i="1"/>
  <c r="I5" i="1"/>
  <c r="I53" i="1"/>
  <c r="I52" i="1"/>
  <c r="I51" i="1"/>
  <c r="I45" i="1"/>
  <c r="I44" i="1"/>
  <c r="I25" i="1"/>
  <c r="I24" i="1"/>
  <c r="H23" i="1"/>
  <c r="H22" i="1"/>
  <c r="H21" i="1"/>
  <c r="H20" i="1"/>
  <c r="H19" i="1"/>
  <c r="H18" i="1"/>
  <c r="H17" i="1"/>
  <c r="H16" i="1"/>
  <c r="H13" i="1"/>
  <c r="H11" i="1"/>
  <c r="H10" i="1"/>
  <c r="H9" i="1"/>
  <c r="L14" i="1" l="1"/>
  <c r="L33" i="1"/>
  <c r="I13" i="1"/>
  <c r="I18" i="1"/>
  <c r="I19" i="1"/>
  <c r="I16" i="1"/>
  <c r="I20" i="1"/>
  <c r="I23" i="1"/>
  <c r="I11" i="1"/>
  <c r="I17" i="1"/>
  <c r="I21" i="1"/>
  <c r="I10" i="1"/>
  <c r="I9" i="1"/>
  <c r="L25" i="1" l="1"/>
  <c r="L53" i="1"/>
  <c r="L43" i="1"/>
  <c r="L50" i="1"/>
  <c r="L47" i="1"/>
  <c r="L34" i="1"/>
  <c r="L9" i="1"/>
  <c r="L35" i="1"/>
  <c r="L39" i="1"/>
  <c r="L7" i="1"/>
  <c r="L37" i="1" l="1"/>
  <c r="L51" i="1"/>
  <c r="L36" i="1"/>
  <c r="L21" i="1"/>
  <c r="L22" i="1"/>
  <c r="L8" i="1"/>
  <c r="L20" i="1"/>
  <c r="L24" i="1"/>
  <c r="L29" i="1"/>
  <c r="L41" i="1"/>
  <c r="L46" i="1"/>
  <c r="L42" i="1"/>
  <c r="L49" i="1"/>
  <c r="L52" i="1"/>
  <c r="L40" i="1"/>
  <c r="L30" i="1"/>
  <c r="L11" i="1"/>
  <c r="L44" i="1"/>
  <c r="L32" i="1"/>
  <c r="L38" i="1"/>
  <c r="L26" i="1"/>
  <c r="L28" i="1"/>
  <c r="L18" i="1"/>
  <c r="L48" i="1"/>
  <c r="L27" i="1"/>
  <c r="L6" i="1"/>
</calcChain>
</file>

<file path=xl/sharedStrings.xml><?xml version="1.0" encoding="utf-8"?>
<sst xmlns="http://schemas.openxmlformats.org/spreadsheetml/2006/main" count="233" uniqueCount="122">
  <si>
    <t>№ п/п</t>
  </si>
  <si>
    <t>Населенный пункт</t>
  </si>
  <si>
    <t xml:space="preserve">Количество жителей </t>
  </si>
  <si>
    <t>д.Малая Сюга</t>
  </si>
  <si>
    <t>с.Большая Уча</t>
  </si>
  <si>
    <t>с.Горняк</t>
  </si>
  <si>
    <t>с.Черемушки</t>
  </si>
  <si>
    <t>д.Лудзи-Шудзи</t>
  </si>
  <si>
    <t>д.Акаршур</t>
  </si>
  <si>
    <t>с.Можга</t>
  </si>
  <si>
    <t>д.Старые Юбери</t>
  </si>
  <si>
    <t>д.Петухово</t>
  </si>
  <si>
    <t>д.Ныша</t>
  </si>
  <si>
    <t>д.Новая Бия</t>
  </si>
  <si>
    <t>д.Залесный</t>
  </si>
  <si>
    <t>с.Большая Кибья</t>
  </si>
  <si>
    <t>Наимевание (цель) проекта</t>
  </si>
  <si>
    <t>размер взноса с человека</t>
  </si>
  <si>
    <t>№,                         дата платежного поручения</t>
  </si>
  <si>
    <t>в соответствии с Заявкой, предоставленной в Минфин УР</t>
  </si>
  <si>
    <t xml:space="preserve">1 ) 100% лица до 18 лет </t>
  </si>
  <si>
    <t>д.Новотроицк</t>
  </si>
  <si>
    <t>д.Верхние Юри</t>
  </si>
  <si>
    <t>д.Ломеслуд</t>
  </si>
  <si>
    <t>д.Мальчиково</t>
  </si>
  <si>
    <t>с.Большая Сюга</t>
  </si>
  <si>
    <t>д.Бальзяшур</t>
  </si>
  <si>
    <t>д.Кватчи</t>
  </si>
  <si>
    <t>с.Малая Воложикья</t>
  </si>
  <si>
    <t>д.Мельниково</t>
  </si>
  <si>
    <t>с.Русский Пычас</t>
  </si>
  <si>
    <t>д.Большие Сибы</t>
  </si>
  <si>
    <t>д.Замостные Какси</t>
  </si>
  <si>
    <t>д.Трактор</t>
  </si>
  <si>
    <t>д.Ерошкино</t>
  </si>
  <si>
    <t>д.Решетниково</t>
  </si>
  <si>
    <t>д.Чужьем</t>
  </si>
  <si>
    <t>д.Пазял</t>
  </si>
  <si>
    <t>с.Пычас</t>
  </si>
  <si>
    <t>Приобретение материалов  для ремонта дороги по ул. Ленина, от дома № 1 по дом № 123 села Большая Уча</t>
  </si>
  <si>
    <t>Ремонт центральной входной группы сельского дома культуры села Русский Пычас</t>
  </si>
  <si>
    <t>д. Большие Сибы</t>
  </si>
  <si>
    <t>Приобретение материалов для ремонта дорог  в деревне Чужьем</t>
  </si>
  <si>
    <t xml:space="preserve">Приобретение материалов  для ремонта дороги ведущей до кладбища села Петухово </t>
  </si>
  <si>
    <t>Приобретение материалов  для ремонта дороги ведущей до мусульманского кладбища села Пычас</t>
  </si>
  <si>
    <t>Приобретение материалов  для ремонта дорог  в деревне Зобнино</t>
  </si>
  <si>
    <t>д.Зобнино</t>
  </si>
  <si>
    <t>Приобретение материалов для ремонта дороги по  ул. Молодежная, от дома № 30 по  дом № 39  деревни Ныша</t>
  </si>
  <si>
    <t>Приобретение материалов для ремонта дороги от ул. Запрудная, от дома № 1а до ул. Солнечная дом № 7 деревни Ныша</t>
  </si>
  <si>
    <t>Приобретение материалов для ремонта дороги по  ул. Парковая, от  дома № 38 до ул. Гагарина дом № 19 деревни Пазял</t>
  </si>
  <si>
    <t>Приобретение материалов  для ремонта дороги по ул. Южная, от дома № 1 по дом № 4  села Черемушки</t>
  </si>
  <si>
    <t>Приобретение материалов  для ремонта дороги по ул. Нижняя от дома №2 по дом № 43 деревни Большая Сюга</t>
  </si>
  <si>
    <t>Приобретение детского уличного оборудования по пер. Родниковый деревни Акаршур</t>
  </si>
  <si>
    <t xml:space="preserve">Приобретение материалов для ремонта дороги по ул. Молодежная, от дома №1 по дом № 19 деревни Ломеслуд </t>
  </si>
  <si>
    <t>Установка беседки с печкой по ул. Родниковая села Малая Воложикья</t>
  </si>
  <si>
    <t>Приобретение и установка спортивного игрового оборудования по ул. Труда деревни Замостные Какси</t>
  </si>
  <si>
    <t>Благоустройство территории памятника ВОВ по ул. Труда  в деревне Замостные Какси</t>
  </si>
  <si>
    <t>Приобретение материалов для ремонта дороги по  ул. Новая, от дома № 1 по  дом № 17 деревни Залесный</t>
  </si>
  <si>
    <t>Приобретение материалов для ремонта дороги по  ул.  Березовая, от дома № 1а по  дом № 45 деревни Залесный</t>
  </si>
  <si>
    <t>Приобретение материалов  для ремонта дороги по ул. Лесная от дома № 1 по дом № 9 села Большая Уча</t>
  </si>
  <si>
    <t>Приобретение спортивного оборудования для спортивного зала школы села Малая Воложикья</t>
  </si>
  <si>
    <t>д.Малый Кармыж</t>
  </si>
  <si>
    <t>Установка ограждения кладбища деревни Малый Кармыж</t>
  </si>
  <si>
    <t>д.Нижний Вишур</t>
  </si>
  <si>
    <t>Приобретение материалов для ремонта дороги по ул.Садовая от дома №18 по дом №21 деревни Нижний Вишур</t>
  </si>
  <si>
    <t>Установка ограждения бульвара по пл.Заводская села Черемушки</t>
  </si>
  <si>
    <t>12.2023</t>
  </si>
  <si>
    <t>21.03.2024</t>
  </si>
  <si>
    <t>20.03.2024</t>
  </si>
  <si>
    <t>19.03.2024</t>
  </si>
  <si>
    <t>25.03.2024</t>
  </si>
  <si>
    <t>26.03.2024</t>
  </si>
  <si>
    <t>27.03.2024</t>
  </si>
  <si>
    <t>28.03.2024</t>
  </si>
  <si>
    <t>Приобретение материалов для ремонта дорог по ул.Садовая  в деревне Ерошкино</t>
  </si>
  <si>
    <t>Приобретение материалов для ремонта дорог по ул.Печкинская в деревне Решетниково</t>
  </si>
  <si>
    <t>Приобретение акустической системы для Большекибьинского дома культуры села Большая Кибья</t>
  </si>
  <si>
    <t>Приобретение театральных кресел в Пазяльский дом культуры деревни Пазял</t>
  </si>
  <si>
    <t>Приобретение мебели для актового зала и пошив сценических костюмов в Большеучинский дом культуры села Большая Уча</t>
  </si>
  <si>
    <t>Приобретение мебели и швейной машины для ремонта и пошива сценических костюмов  Кватчинского дома культуры деревни Кватчи</t>
  </si>
  <si>
    <t>Замена оконных блоков в Новобиинском доме культуры деревни Новая Бия</t>
  </si>
  <si>
    <t>Благоустройство родника на ул. Родниковая села Малая Воложикья</t>
  </si>
  <si>
    <t>Приобретение материалов для ремонта спортивного зала в Русско-Пычасской школе села Русский Пычас</t>
  </si>
  <si>
    <t>Приобретение искусственной новогодней ели, театрального ростового костюма и портативных колонок для Пычасского дома культуры села Пычас</t>
  </si>
  <si>
    <t>Пошив сценических костюмов для Мельниковского дома культуры деревни Мельниково</t>
  </si>
  <si>
    <t>Приобретение костюмов и ростовых кукол для Малосюгинского центрального дома культуры деревни Малая Сюга</t>
  </si>
  <si>
    <t>Приобретение акустической системы, проектора и мебели для Тракторского дома культуры деревни Трактор</t>
  </si>
  <si>
    <t>Приобретение акустической системы для Староюберинского дома культуры деревни Старые Юбери</t>
  </si>
  <si>
    <t xml:space="preserve">Приобретение материалов  для ремонта дороги по  ул. Новая от дома №1 по дом №8 села Пычас </t>
  </si>
  <si>
    <t>Приобретение материалов  для ремонта дороги по  ул. Луговая от дома №1 по дом №28 села Пычас</t>
  </si>
  <si>
    <t>Приобретение материалов  для ремонта дороги по  ул. Гвардейская  от дома №11 по дом №17 села Пычас</t>
  </si>
  <si>
    <t>Приобретение материалов  для ремонта дороги по   ул. Весенняя, от дома № 1 до ул. Верхняя дом № 1  деревни Кватчи</t>
  </si>
  <si>
    <t xml:space="preserve">Приобретение материалов для ремонта дороги по ул. Дубовская от дома № 1 по дом № 29 деревни Малая Сюга </t>
  </si>
  <si>
    <t>Приобретение материалов для ремонта дороги по  ул. Садовая от дома № 50 по  дом  № 58 деревни Большие Сибы</t>
  </si>
  <si>
    <t>Приобретение материалов для ремонта дороги по ул. Полевая от дома №1 по  дом №5 деревни Большие Сибы</t>
  </si>
  <si>
    <t>Приобретение материалов для ремонта дороги по  ул. Дачная от дома № 1 по  дом № 9 деревни Залесный</t>
  </si>
  <si>
    <t>Приобретение материалов для ремонта дороги по ул. Удмуртская от дома № 3 по  дом № 49 села Можга</t>
  </si>
  <si>
    <t>Приобретению материалов для ремонта дороги по ул. Южная от дома №1 по дом № 9 деревни Лудзи-Шудзи</t>
  </si>
  <si>
    <t>Приобретение материалов для ремонта дороги по пер. Школьный от дома №1 по дом № 4 села Горняк</t>
  </si>
  <si>
    <t>Приобретение материалов для ремонта дороги по ул. Новая от дома №35 по дом № 53 села Горняк</t>
  </si>
  <si>
    <t>Пошив сценических костюмов для Горнякского дома культуры села Горняк</t>
  </si>
  <si>
    <t>Приобретение материалов  для ремонта дороги по  ул. Южная от дома № 41 до ул. Солнечная дом №18 села Черемушки</t>
  </si>
  <si>
    <t>Установка уличного освещения на территории Черемушкинского дома культуры села Черемушки</t>
  </si>
  <si>
    <t>Приобретение материалов  для ремонта дороги по ул. Школьная от дома № 5 по дом № 9  деревни Мельниково</t>
  </si>
  <si>
    <t>Приобретение материалов для ремонта дороги по ул. Молодежная от дома №1 по дом № 11 деревни Бальзяшур</t>
  </si>
  <si>
    <t>Приобретение материалов  для ремонта дороги по ул. Дорожная от дома №2 по дом № 55 деревни Мальчиково</t>
  </si>
  <si>
    <t>Приобретение материалов  для ремонта дорог  деревни Новотроицк</t>
  </si>
  <si>
    <t>Приобретение материалов для ремонта дороги по ул. Мира от дома №1 до ул. Советская  дом № 4 деревни Бальзяшур</t>
  </si>
  <si>
    <t>Приобретение сценической обуви для участников художественной самодеятельности Верхнеюринского дома культуры деревни Верхние Юри</t>
  </si>
  <si>
    <t>Информация об исполнении проектов с участием самообложения граждан в 2024 году</t>
  </si>
  <si>
    <t>рублей</t>
  </si>
  <si>
    <t>Исполнено Всего</t>
  </si>
  <si>
    <t>в т.ч. по источникам финансирования</t>
  </si>
  <si>
    <t>Взносы граждан</t>
  </si>
  <si>
    <t>бюджет УР</t>
  </si>
  <si>
    <t>Местный бюджет</t>
  </si>
  <si>
    <t>Количество плательщиков взносов           (по заявке)</t>
  </si>
  <si>
    <t>Категории льготников (установлено сходом граждан)</t>
  </si>
  <si>
    <t>Количество льготников (по заявке)</t>
  </si>
  <si>
    <r>
      <t xml:space="preserve">% льготников   </t>
    </r>
    <r>
      <rPr>
        <sz val="10"/>
        <color rgb="FF990000"/>
        <rFont val="Times New Roman"/>
        <family val="1"/>
        <charset val="204"/>
      </rPr>
      <t xml:space="preserve">   (не более 30%)</t>
    </r>
  </si>
  <si>
    <r>
      <t xml:space="preserve">Начисленная сумма взносов по самообложению граждан                 </t>
    </r>
    <r>
      <rPr>
        <sz val="10"/>
        <color rgb="FF000099"/>
        <rFont val="Times New Roman"/>
        <family val="1"/>
        <charset val="204"/>
      </rPr>
      <t xml:space="preserve"> (утверждено в бюджете)</t>
    </r>
  </si>
  <si>
    <t xml:space="preserve">                                                                                                                                                            ВСЕГО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</si>
</sst>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rgb="FF000099"/>
      <name val="Times New Roman"/>
      <family val="1"/>
      <charset val="204"/>
    </font>
    <font>
      <sz val="10"/>
      <color rgb="FF99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scheme val="minor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CC"/>
      <name val="Times New Roman"/>
      <family val="1"/>
      <charset val="204"/>
    </font>
    <font>
      <sz val="10"/>
      <color rgb="FF0000CC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9" fontId="5" fillId="0" borderId="1" xfId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4" fontId="10" fillId="0" borderId="1" xfId="0" applyNumberFormat="1" applyFont="1" applyBorder="1" applyAlignment="1">
      <alignment horizontal="right" vertic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4" fontId="5" fillId="0" borderId="1" xfId="0" applyNumberFormat="1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vertical="center"/>
    </xf>
    <xf numFmtId="0" fontId="11" fillId="0" borderId="0" xfId="0" applyFont="1"/>
    <xf numFmtId="0" fontId="11" fillId="0" borderId="0" xfId="0" applyFont="1" applyAlignment="1">
      <alignment vertical="top"/>
    </xf>
    <xf numFmtId="0" fontId="5" fillId="0" borderId="0" xfId="0" applyFont="1"/>
    <xf numFmtId="0" fontId="7" fillId="0" borderId="0" xfId="0" applyFont="1"/>
    <xf numFmtId="0" fontId="12" fillId="0" borderId="0" xfId="0" applyFont="1"/>
    <xf numFmtId="0" fontId="13" fillId="0" borderId="0" xfId="0" applyFont="1"/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8" fillId="0" borderId="1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mruColors>
      <color rgb="FF9900CC"/>
      <color rgb="FFCCFF99"/>
      <color rgb="FF0000CC"/>
      <color rgb="FF660066"/>
      <color rgb="FFD60093"/>
      <color rgb="FF008000"/>
      <color rgb="FFCCFFFF"/>
      <color rgb="FFCC0066"/>
      <color rgb="FFFF0066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tabSelected="1" topLeftCell="A54" zoomScale="98" zoomScaleNormal="98" workbookViewId="0">
      <selection activeCell="A64" sqref="A64:C64"/>
    </sheetView>
  </sheetViews>
  <sheetFormatPr defaultRowHeight="12.75" x14ac:dyDescent="0.2"/>
  <cols>
    <col min="1" max="1" width="5.140625" style="31" customWidth="1"/>
    <col min="2" max="2" width="16.85546875" style="41" customWidth="1"/>
    <col min="3" max="3" width="42.85546875" style="32" customWidth="1"/>
    <col min="4" max="4" width="13.7109375" style="33" hidden="1" customWidth="1"/>
    <col min="5" max="5" width="16.28515625" style="34" hidden="1" customWidth="1"/>
    <col min="6" max="6" width="14.140625" style="31" hidden="1" customWidth="1"/>
    <col min="7" max="7" width="13.7109375" style="31" hidden="1" customWidth="1"/>
    <col min="8" max="8" width="13.42578125" style="31" hidden="1" customWidth="1"/>
    <col min="9" max="9" width="12.140625" style="31" hidden="1" customWidth="1"/>
    <col min="10" max="10" width="17.85546875" style="31" hidden="1" customWidth="1"/>
    <col min="11" max="11" width="13.5703125" style="31" hidden="1" customWidth="1"/>
    <col min="12" max="12" width="18.28515625" style="35" customWidth="1"/>
    <col min="13" max="13" width="16.140625" style="36" customWidth="1"/>
    <col min="14" max="14" width="17.5703125" style="36" customWidth="1"/>
    <col min="15" max="15" width="18" style="31" customWidth="1"/>
    <col min="16" max="16384" width="9.140625" style="31"/>
  </cols>
  <sheetData>
    <row r="1" spans="1:15" s="1" customFormat="1" ht="24" customHeight="1" x14ac:dyDescent="0.25">
      <c r="A1" s="44" t="s">
        <v>109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5" s="1" customFormat="1" ht="24" customHeight="1" x14ac:dyDescent="0.25">
      <c r="A2" s="2"/>
      <c r="B2" s="25"/>
      <c r="C2" s="3"/>
      <c r="D2" s="4"/>
      <c r="E2" s="5"/>
      <c r="L2" s="43" t="s">
        <v>110</v>
      </c>
      <c r="M2" s="43"/>
      <c r="N2" s="43"/>
      <c r="O2" s="43"/>
    </row>
    <row r="3" spans="1:15" s="6" customFormat="1" ht="21.75" customHeight="1" x14ac:dyDescent="0.2">
      <c r="A3" s="51" t="s">
        <v>0</v>
      </c>
      <c r="B3" s="50" t="s">
        <v>1</v>
      </c>
      <c r="C3" s="52" t="s">
        <v>16</v>
      </c>
      <c r="D3" s="47" t="s">
        <v>19</v>
      </c>
      <c r="E3" s="48"/>
      <c r="F3" s="48"/>
      <c r="G3" s="48"/>
      <c r="H3" s="48"/>
      <c r="I3" s="48"/>
      <c r="J3" s="49"/>
      <c r="K3" s="45" t="s">
        <v>18</v>
      </c>
      <c r="L3" s="53" t="s">
        <v>111</v>
      </c>
      <c r="M3" s="55" t="s">
        <v>112</v>
      </c>
      <c r="N3" s="56"/>
      <c r="O3" s="57"/>
    </row>
    <row r="4" spans="1:15" s="18" customFormat="1" ht="30" customHeight="1" x14ac:dyDescent="0.25">
      <c r="A4" s="51"/>
      <c r="B4" s="50"/>
      <c r="C4" s="52"/>
      <c r="D4" s="38" t="s">
        <v>2</v>
      </c>
      <c r="E4" s="38" t="s">
        <v>116</v>
      </c>
      <c r="F4" s="37" t="s">
        <v>117</v>
      </c>
      <c r="G4" s="37" t="s">
        <v>118</v>
      </c>
      <c r="H4" s="37" t="s">
        <v>119</v>
      </c>
      <c r="I4" s="37" t="s">
        <v>17</v>
      </c>
      <c r="J4" s="37" t="s">
        <v>120</v>
      </c>
      <c r="K4" s="46"/>
      <c r="L4" s="54"/>
      <c r="M4" s="39" t="s">
        <v>113</v>
      </c>
      <c r="N4" s="39" t="s">
        <v>114</v>
      </c>
      <c r="O4" s="39" t="s">
        <v>115</v>
      </c>
    </row>
    <row r="5" spans="1:15" s="18" customFormat="1" ht="30" customHeight="1" x14ac:dyDescent="0.25">
      <c r="A5" s="7">
        <v>1</v>
      </c>
      <c r="B5" s="8" t="s">
        <v>21</v>
      </c>
      <c r="C5" s="8" t="s">
        <v>106</v>
      </c>
      <c r="D5" s="9"/>
      <c r="E5" s="10"/>
      <c r="F5" s="11" t="s">
        <v>20</v>
      </c>
      <c r="G5" s="10"/>
      <c r="H5" s="12" t="e">
        <f t="shared" ref="H5:H53" si="0">G5/D5</f>
        <v>#DIV/0!</v>
      </c>
      <c r="I5" s="13" t="e">
        <f t="shared" ref="I5:I53" si="1">J5/E5</f>
        <v>#DIV/0!</v>
      </c>
      <c r="J5" s="14"/>
      <c r="K5" s="15" t="s">
        <v>66</v>
      </c>
      <c r="L5" s="16">
        <f>M5+N5+O5</f>
        <v>689010</v>
      </c>
      <c r="M5" s="17">
        <v>98430</v>
      </c>
      <c r="N5" s="17">
        <v>295290</v>
      </c>
      <c r="O5" s="17">
        <v>295290</v>
      </c>
    </row>
    <row r="6" spans="1:15" s="18" customFormat="1" ht="31.5" customHeight="1" x14ac:dyDescent="0.25">
      <c r="A6" s="7">
        <v>2</v>
      </c>
      <c r="B6" s="8" t="s">
        <v>46</v>
      </c>
      <c r="C6" s="8" t="s">
        <v>45</v>
      </c>
      <c r="D6" s="9"/>
      <c r="E6" s="10"/>
      <c r="F6" s="11" t="s">
        <v>20</v>
      </c>
      <c r="G6" s="10"/>
      <c r="H6" s="12" t="e">
        <f t="shared" si="0"/>
        <v>#DIV/0!</v>
      </c>
      <c r="I6" s="13" t="e">
        <f t="shared" si="1"/>
        <v>#DIV/0!</v>
      </c>
      <c r="J6" s="14"/>
      <c r="K6" s="15" t="s">
        <v>66</v>
      </c>
      <c r="L6" s="16">
        <f t="shared" ref="L6:L53" si="2">M6+N6+O6</f>
        <v>689010</v>
      </c>
      <c r="M6" s="17">
        <v>98430</v>
      </c>
      <c r="N6" s="17">
        <v>295290</v>
      </c>
      <c r="O6" s="17">
        <v>295290</v>
      </c>
    </row>
    <row r="7" spans="1:15" s="18" customFormat="1" ht="45.75" customHeight="1" x14ac:dyDescent="0.25">
      <c r="A7" s="7">
        <v>3</v>
      </c>
      <c r="B7" s="8" t="s">
        <v>15</v>
      </c>
      <c r="C7" s="8" t="s">
        <v>76</v>
      </c>
      <c r="D7" s="9"/>
      <c r="E7" s="10"/>
      <c r="F7" s="11"/>
      <c r="G7" s="10"/>
      <c r="H7" s="12"/>
      <c r="I7" s="13"/>
      <c r="J7" s="14"/>
      <c r="K7" s="15" t="s">
        <v>66</v>
      </c>
      <c r="L7" s="16">
        <f t="shared" si="2"/>
        <v>69000</v>
      </c>
      <c r="M7" s="17">
        <v>9857.14</v>
      </c>
      <c r="N7" s="17">
        <v>29571.43</v>
      </c>
      <c r="O7" s="17">
        <v>29571.43</v>
      </c>
    </row>
    <row r="8" spans="1:15" s="18" customFormat="1" ht="54.75" customHeight="1" x14ac:dyDescent="0.25">
      <c r="A8" s="7">
        <v>4</v>
      </c>
      <c r="B8" s="8" t="s">
        <v>22</v>
      </c>
      <c r="C8" s="8" t="s">
        <v>108</v>
      </c>
      <c r="D8" s="9"/>
      <c r="E8" s="10"/>
      <c r="F8" s="11"/>
      <c r="G8" s="10"/>
      <c r="H8" s="12"/>
      <c r="I8" s="13"/>
      <c r="J8" s="14"/>
      <c r="K8" s="15" t="s">
        <v>66</v>
      </c>
      <c r="L8" s="16">
        <f t="shared" si="2"/>
        <v>209900</v>
      </c>
      <c r="M8" s="17">
        <v>29985.72</v>
      </c>
      <c r="N8" s="17">
        <v>89957.14</v>
      </c>
      <c r="O8" s="17">
        <v>89957.14</v>
      </c>
    </row>
    <row r="9" spans="1:15" s="18" customFormat="1" ht="42" customHeight="1" x14ac:dyDescent="0.25">
      <c r="A9" s="7">
        <v>5</v>
      </c>
      <c r="B9" s="40" t="s">
        <v>3</v>
      </c>
      <c r="C9" s="8" t="s">
        <v>92</v>
      </c>
      <c r="D9" s="9"/>
      <c r="E9" s="10"/>
      <c r="F9" s="11" t="s">
        <v>20</v>
      </c>
      <c r="G9" s="10"/>
      <c r="H9" s="12" t="e">
        <f t="shared" si="0"/>
        <v>#DIV/0!</v>
      </c>
      <c r="I9" s="13" t="e">
        <f t="shared" si="1"/>
        <v>#DIV/0!</v>
      </c>
      <c r="J9" s="14"/>
      <c r="K9" s="15" t="s">
        <v>66</v>
      </c>
      <c r="L9" s="16">
        <f t="shared" si="2"/>
        <v>744260</v>
      </c>
      <c r="M9" s="17">
        <v>106322.86</v>
      </c>
      <c r="N9" s="17">
        <v>318968.57</v>
      </c>
      <c r="O9" s="17">
        <v>318968.57</v>
      </c>
    </row>
    <row r="10" spans="1:15" s="18" customFormat="1" ht="43.5" customHeight="1" x14ac:dyDescent="0.25">
      <c r="A10" s="7">
        <v>6</v>
      </c>
      <c r="B10" s="40" t="s">
        <v>3</v>
      </c>
      <c r="C10" s="8" t="s">
        <v>85</v>
      </c>
      <c r="D10" s="9"/>
      <c r="E10" s="10"/>
      <c r="F10" s="11" t="s">
        <v>20</v>
      </c>
      <c r="G10" s="10"/>
      <c r="H10" s="12" t="e">
        <f t="shared" si="0"/>
        <v>#DIV/0!</v>
      </c>
      <c r="I10" s="13" t="e">
        <f t="shared" si="1"/>
        <v>#DIV/0!</v>
      </c>
      <c r="J10" s="14"/>
      <c r="K10" s="15" t="s">
        <v>66</v>
      </c>
      <c r="L10" s="16">
        <f>M10+N10+O10</f>
        <v>206000</v>
      </c>
      <c r="M10" s="17">
        <v>29428.6</v>
      </c>
      <c r="N10" s="17">
        <v>88285.7</v>
      </c>
      <c r="O10" s="17">
        <v>88285.7</v>
      </c>
    </row>
    <row r="11" spans="1:15" s="18" customFormat="1" ht="44.25" customHeight="1" x14ac:dyDescent="0.25">
      <c r="A11" s="7">
        <v>7</v>
      </c>
      <c r="B11" s="40" t="s">
        <v>4</v>
      </c>
      <c r="C11" s="8" t="s">
        <v>78</v>
      </c>
      <c r="D11" s="9"/>
      <c r="E11" s="10"/>
      <c r="F11" s="11" t="s">
        <v>20</v>
      </c>
      <c r="G11" s="10"/>
      <c r="H11" s="12" t="e">
        <f t="shared" si="0"/>
        <v>#DIV/0!</v>
      </c>
      <c r="I11" s="13" t="e">
        <f t="shared" si="1"/>
        <v>#DIV/0!</v>
      </c>
      <c r="J11" s="14"/>
      <c r="K11" s="15" t="s">
        <v>66</v>
      </c>
      <c r="L11" s="16">
        <f t="shared" si="2"/>
        <v>210000</v>
      </c>
      <c r="M11" s="17">
        <v>30000</v>
      </c>
      <c r="N11" s="17">
        <v>90000</v>
      </c>
      <c r="O11" s="17">
        <v>90000</v>
      </c>
    </row>
    <row r="12" spans="1:15" s="18" customFormat="1" ht="43.5" customHeight="1" x14ac:dyDescent="0.25">
      <c r="A12" s="7">
        <v>8</v>
      </c>
      <c r="B12" s="40" t="s">
        <v>23</v>
      </c>
      <c r="C12" s="19" t="s">
        <v>53</v>
      </c>
      <c r="D12" s="9"/>
      <c r="E12" s="10"/>
      <c r="F12" s="11" t="s">
        <v>20</v>
      </c>
      <c r="G12" s="10"/>
      <c r="H12" s="12" t="e">
        <f t="shared" ref="H12" si="3">G12/D12</f>
        <v>#DIV/0!</v>
      </c>
      <c r="I12" s="13" t="e">
        <f t="shared" ref="I12" si="4">J12/E12</f>
        <v>#DIV/0!</v>
      </c>
      <c r="J12" s="14"/>
      <c r="K12" s="15" t="s">
        <v>66</v>
      </c>
      <c r="L12" s="16">
        <f t="shared" ref="L12" si="5">M12+N12+O12</f>
        <v>607240</v>
      </c>
      <c r="M12" s="17">
        <v>86748.58</v>
      </c>
      <c r="N12" s="17">
        <v>260245.71</v>
      </c>
      <c r="O12" s="17">
        <v>260245.71</v>
      </c>
    </row>
    <row r="13" spans="1:15" s="18" customFormat="1" ht="38.25" x14ac:dyDescent="0.25">
      <c r="A13" s="7">
        <v>9</v>
      </c>
      <c r="B13" s="40" t="s">
        <v>4</v>
      </c>
      <c r="C13" s="19" t="s">
        <v>39</v>
      </c>
      <c r="D13" s="9"/>
      <c r="E13" s="10"/>
      <c r="F13" s="11" t="s">
        <v>20</v>
      </c>
      <c r="G13" s="10"/>
      <c r="H13" s="12" t="e">
        <f t="shared" si="0"/>
        <v>#DIV/0!</v>
      </c>
      <c r="I13" s="13" t="e">
        <f t="shared" si="1"/>
        <v>#DIV/0!</v>
      </c>
      <c r="J13" s="14"/>
      <c r="K13" s="15" t="s">
        <v>66</v>
      </c>
      <c r="L13" s="16">
        <f t="shared" si="2"/>
        <v>3010870</v>
      </c>
      <c r="M13" s="17">
        <v>430124.28</v>
      </c>
      <c r="N13" s="17">
        <v>1290372.8600000001</v>
      </c>
      <c r="O13" s="17">
        <v>1290372.8600000001</v>
      </c>
    </row>
    <row r="14" spans="1:15" s="18" customFormat="1" ht="38.25" x14ac:dyDescent="0.25">
      <c r="A14" s="7">
        <v>10</v>
      </c>
      <c r="B14" s="40" t="s">
        <v>24</v>
      </c>
      <c r="C14" s="19" t="s">
        <v>105</v>
      </c>
      <c r="D14" s="9"/>
      <c r="E14" s="10"/>
      <c r="F14" s="11" t="s">
        <v>20</v>
      </c>
      <c r="G14" s="10"/>
      <c r="H14" s="12" t="e">
        <f t="shared" si="0"/>
        <v>#DIV/0!</v>
      </c>
      <c r="I14" s="13" t="e">
        <f t="shared" si="1"/>
        <v>#DIV/0!</v>
      </c>
      <c r="J14" s="14"/>
      <c r="K14" s="15" t="s">
        <v>66</v>
      </c>
      <c r="L14" s="16">
        <f t="shared" si="2"/>
        <v>1505435</v>
      </c>
      <c r="M14" s="17">
        <v>215062.14</v>
      </c>
      <c r="N14" s="17">
        <v>645186.43000000005</v>
      </c>
      <c r="O14" s="17">
        <v>645186.43000000005</v>
      </c>
    </row>
    <row r="15" spans="1:15" s="18" customFormat="1" ht="38.25" x14ac:dyDescent="0.25">
      <c r="A15" s="7">
        <v>11</v>
      </c>
      <c r="B15" s="40" t="s">
        <v>25</v>
      </c>
      <c r="C15" s="19" t="s">
        <v>51</v>
      </c>
      <c r="D15" s="9"/>
      <c r="E15" s="10"/>
      <c r="F15" s="11" t="s">
        <v>20</v>
      </c>
      <c r="G15" s="10"/>
      <c r="H15" s="12" t="e">
        <f t="shared" ref="H15" si="6">G15/D15</f>
        <v>#DIV/0!</v>
      </c>
      <c r="I15" s="13" t="e">
        <f t="shared" ref="I15" si="7">J15/E15</f>
        <v>#DIV/0!</v>
      </c>
      <c r="J15" s="14"/>
      <c r="K15" s="15" t="s">
        <v>66</v>
      </c>
      <c r="L15" s="16">
        <f t="shared" ref="L15" si="8">M15+N15+O15</f>
        <v>1003000</v>
      </c>
      <c r="M15" s="17">
        <v>143285.72</v>
      </c>
      <c r="N15" s="17">
        <v>429857.14</v>
      </c>
      <c r="O15" s="17">
        <v>429857.14</v>
      </c>
    </row>
    <row r="16" spans="1:15" s="18" customFormat="1" ht="25.5" x14ac:dyDescent="0.25">
      <c r="A16" s="7">
        <v>12</v>
      </c>
      <c r="B16" s="40" t="s">
        <v>8</v>
      </c>
      <c r="C16" s="8" t="s">
        <v>52</v>
      </c>
      <c r="D16" s="9"/>
      <c r="E16" s="10"/>
      <c r="F16" s="11" t="s">
        <v>20</v>
      </c>
      <c r="G16" s="10"/>
      <c r="H16" s="12" t="e">
        <f t="shared" si="0"/>
        <v>#DIV/0!</v>
      </c>
      <c r="I16" s="13" t="e">
        <f t="shared" si="1"/>
        <v>#DIV/0!</v>
      </c>
      <c r="J16" s="14"/>
      <c r="K16" s="15" t="s">
        <v>66</v>
      </c>
      <c r="L16" s="16">
        <f t="shared" si="2"/>
        <v>287000</v>
      </c>
      <c r="M16" s="17">
        <v>41000</v>
      </c>
      <c r="N16" s="17">
        <v>123000</v>
      </c>
      <c r="O16" s="17">
        <v>123000</v>
      </c>
    </row>
    <row r="17" spans="1:15" s="18" customFormat="1" ht="38.25" x14ac:dyDescent="0.25">
      <c r="A17" s="7">
        <v>13</v>
      </c>
      <c r="B17" s="40" t="s">
        <v>26</v>
      </c>
      <c r="C17" s="8" t="s">
        <v>104</v>
      </c>
      <c r="D17" s="9"/>
      <c r="E17" s="10"/>
      <c r="F17" s="11" t="s">
        <v>20</v>
      </c>
      <c r="G17" s="10"/>
      <c r="H17" s="12" t="e">
        <f t="shared" si="0"/>
        <v>#DIV/0!</v>
      </c>
      <c r="I17" s="13" t="e">
        <f t="shared" si="1"/>
        <v>#DIV/0!</v>
      </c>
      <c r="J17" s="14"/>
      <c r="K17" s="15" t="s">
        <v>66</v>
      </c>
      <c r="L17" s="16">
        <f t="shared" si="2"/>
        <v>451137.5</v>
      </c>
      <c r="M17" s="17">
        <v>64448.22</v>
      </c>
      <c r="N17" s="17">
        <v>193344.64000000001</v>
      </c>
      <c r="O17" s="17">
        <v>193344.64000000001</v>
      </c>
    </row>
    <row r="18" spans="1:15" s="18" customFormat="1" ht="38.25" x14ac:dyDescent="0.25">
      <c r="A18" s="7">
        <v>14</v>
      </c>
      <c r="B18" s="40" t="s">
        <v>26</v>
      </c>
      <c r="C18" s="8" t="s">
        <v>107</v>
      </c>
      <c r="D18" s="9"/>
      <c r="E18" s="10"/>
      <c r="F18" s="11" t="s">
        <v>20</v>
      </c>
      <c r="G18" s="10"/>
      <c r="H18" s="12" t="e">
        <f t="shared" si="0"/>
        <v>#DIV/0!</v>
      </c>
      <c r="I18" s="13" t="e">
        <f t="shared" si="1"/>
        <v>#DIV/0!</v>
      </c>
      <c r="J18" s="14"/>
      <c r="K18" s="15" t="s">
        <v>66</v>
      </c>
      <c r="L18" s="16">
        <f t="shared" si="2"/>
        <v>803845</v>
      </c>
      <c r="M18" s="17">
        <v>114835</v>
      </c>
      <c r="N18" s="17">
        <v>344505</v>
      </c>
      <c r="O18" s="17">
        <v>344505</v>
      </c>
    </row>
    <row r="19" spans="1:15" s="18" customFormat="1" ht="25.5" x14ac:dyDescent="0.25">
      <c r="A19" s="7">
        <v>15</v>
      </c>
      <c r="B19" s="40" t="s">
        <v>5</v>
      </c>
      <c r="C19" s="8" t="s">
        <v>99</v>
      </c>
      <c r="D19" s="9"/>
      <c r="E19" s="10"/>
      <c r="F19" s="11" t="s">
        <v>20</v>
      </c>
      <c r="G19" s="10"/>
      <c r="H19" s="12" t="e">
        <f t="shared" si="0"/>
        <v>#DIV/0!</v>
      </c>
      <c r="I19" s="13" t="e">
        <f t="shared" si="1"/>
        <v>#DIV/0!</v>
      </c>
      <c r="J19" s="14"/>
      <c r="K19" s="15" t="s">
        <v>66</v>
      </c>
      <c r="L19" s="16">
        <f t="shared" si="2"/>
        <v>312927.5</v>
      </c>
      <c r="M19" s="17">
        <v>44703.92</v>
      </c>
      <c r="N19" s="17">
        <v>134111.79</v>
      </c>
      <c r="O19" s="17">
        <v>134111.79</v>
      </c>
    </row>
    <row r="20" spans="1:15" s="18" customFormat="1" ht="38.25" x14ac:dyDescent="0.25">
      <c r="A20" s="7">
        <v>16</v>
      </c>
      <c r="B20" s="40" t="s">
        <v>5</v>
      </c>
      <c r="C20" s="8" t="s">
        <v>98</v>
      </c>
      <c r="D20" s="9"/>
      <c r="E20" s="10"/>
      <c r="F20" s="11" t="s">
        <v>20</v>
      </c>
      <c r="G20" s="10"/>
      <c r="H20" s="12" t="e">
        <f t="shared" si="0"/>
        <v>#DIV/0!</v>
      </c>
      <c r="I20" s="13" t="e">
        <f t="shared" si="1"/>
        <v>#DIV/0!</v>
      </c>
      <c r="J20" s="14"/>
      <c r="K20" s="15" t="s">
        <v>66</v>
      </c>
      <c r="L20" s="16">
        <f t="shared" si="2"/>
        <v>311695</v>
      </c>
      <c r="M20" s="17">
        <v>44527.86</v>
      </c>
      <c r="N20" s="17">
        <v>133583.57</v>
      </c>
      <c r="O20" s="17">
        <v>133583.57</v>
      </c>
    </row>
    <row r="21" spans="1:15" s="18" customFormat="1" ht="38.25" x14ac:dyDescent="0.25">
      <c r="A21" s="7">
        <v>17</v>
      </c>
      <c r="B21" s="40" t="s">
        <v>7</v>
      </c>
      <c r="C21" s="8" t="s">
        <v>97</v>
      </c>
      <c r="D21" s="9"/>
      <c r="E21" s="10"/>
      <c r="F21" s="11" t="s">
        <v>20</v>
      </c>
      <c r="G21" s="10"/>
      <c r="H21" s="12" t="e">
        <f t="shared" si="0"/>
        <v>#DIV/0!</v>
      </c>
      <c r="I21" s="13" t="e">
        <f t="shared" si="1"/>
        <v>#DIV/0!</v>
      </c>
      <c r="J21" s="14"/>
      <c r="K21" s="15" t="s">
        <v>66</v>
      </c>
      <c r="L21" s="16">
        <f t="shared" si="2"/>
        <v>319693.5</v>
      </c>
      <c r="M21" s="17">
        <v>45670.5</v>
      </c>
      <c r="N21" s="17">
        <v>137011.5</v>
      </c>
      <c r="O21" s="17">
        <v>137011.5</v>
      </c>
    </row>
    <row r="22" spans="1:15" s="18" customFormat="1" ht="38.25" x14ac:dyDescent="0.25">
      <c r="A22" s="7">
        <v>18</v>
      </c>
      <c r="B22" s="40" t="s">
        <v>6</v>
      </c>
      <c r="C22" s="8" t="s">
        <v>101</v>
      </c>
      <c r="D22" s="9"/>
      <c r="E22" s="10"/>
      <c r="F22" s="11" t="s">
        <v>20</v>
      </c>
      <c r="G22" s="10"/>
      <c r="H22" s="12" t="e">
        <f t="shared" si="0"/>
        <v>#DIV/0!</v>
      </c>
      <c r="I22" s="13" t="e">
        <f t="shared" si="1"/>
        <v>#DIV/0!</v>
      </c>
      <c r="J22" s="14"/>
      <c r="K22" s="15" t="s">
        <v>66</v>
      </c>
      <c r="L22" s="16">
        <f t="shared" si="2"/>
        <v>311695</v>
      </c>
      <c r="M22" s="17">
        <v>44527.86</v>
      </c>
      <c r="N22" s="17">
        <v>133583.57</v>
      </c>
      <c r="O22" s="17">
        <v>133583.57</v>
      </c>
    </row>
    <row r="23" spans="1:15" s="18" customFormat="1" ht="38.25" x14ac:dyDescent="0.25">
      <c r="A23" s="7">
        <v>19</v>
      </c>
      <c r="B23" s="40" t="s">
        <v>6</v>
      </c>
      <c r="C23" s="8" t="s">
        <v>50</v>
      </c>
      <c r="D23" s="9"/>
      <c r="E23" s="10"/>
      <c r="F23" s="11" t="s">
        <v>20</v>
      </c>
      <c r="G23" s="10"/>
      <c r="H23" s="12" t="e">
        <f t="shared" si="0"/>
        <v>#DIV/0!</v>
      </c>
      <c r="I23" s="13" t="e">
        <f t="shared" si="1"/>
        <v>#DIV/0!</v>
      </c>
      <c r="J23" s="14"/>
      <c r="K23" s="15" t="s">
        <v>66</v>
      </c>
      <c r="L23" s="16">
        <f t="shared" si="2"/>
        <v>155847.5</v>
      </c>
      <c r="M23" s="17">
        <v>22263.919999999998</v>
      </c>
      <c r="N23" s="17">
        <v>66791.789999999994</v>
      </c>
      <c r="O23" s="17">
        <v>66791.789999999994</v>
      </c>
    </row>
    <row r="24" spans="1:15" s="18" customFormat="1" ht="38.25" x14ac:dyDescent="0.25">
      <c r="A24" s="7">
        <v>20</v>
      </c>
      <c r="B24" s="40" t="s">
        <v>6</v>
      </c>
      <c r="C24" s="21" t="s">
        <v>102</v>
      </c>
      <c r="D24" s="9"/>
      <c r="E24" s="10"/>
      <c r="F24" s="11" t="s">
        <v>20</v>
      </c>
      <c r="G24" s="10"/>
      <c r="H24" s="12" t="e">
        <f t="shared" si="0"/>
        <v>#DIV/0!</v>
      </c>
      <c r="I24" s="13" t="e">
        <f t="shared" si="1"/>
        <v>#DIV/0!</v>
      </c>
      <c r="J24" s="14"/>
      <c r="K24" s="15" t="s">
        <v>66</v>
      </c>
      <c r="L24" s="16">
        <f t="shared" si="2"/>
        <v>261800</v>
      </c>
      <c r="M24" s="17">
        <v>37400</v>
      </c>
      <c r="N24" s="17">
        <v>112200</v>
      </c>
      <c r="O24" s="17">
        <v>112200</v>
      </c>
    </row>
    <row r="25" spans="1:15" s="18" customFormat="1" ht="25.5" x14ac:dyDescent="0.25">
      <c r="A25" s="7">
        <v>21</v>
      </c>
      <c r="B25" s="40" t="s">
        <v>5</v>
      </c>
      <c r="C25" s="8" t="s">
        <v>100</v>
      </c>
      <c r="D25" s="9"/>
      <c r="E25" s="10"/>
      <c r="F25" s="11" t="s">
        <v>20</v>
      </c>
      <c r="G25" s="10"/>
      <c r="H25" s="12" t="e">
        <f t="shared" si="0"/>
        <v>#DIV/0!</v>
      </c>
      <c r="I25" s="13" t="e">
        <f t="shared" si="1"/>
        <v>#DIV/0!</v>
      </c>
      <c r="J25" s="14"/>
      <c r="K25" s="15" t="s">
        <v>66</v>
      </c>
      <c r="L25" s="16">
        <f t="shared" si="2"/>
        <v>140000</v>
      </c>
      <c r="M25" s="17">
        <v>20000</v>
      </c>
      <c r="N25" s="17">
        <v>60000</v>
      </c>
      <c r="O25" s="17">
        <v>60000</v>
      </c>
    </row>
    <row r="26" spans="1:15" s="18" customFormat="1" ht="43.5" customHeight="1" x14ac:dyDescent="0.25">
      <c r="A26" s="7">
        <v>22</v>
      </c>
      <c r="B26" s="8" t="s">
        <v>27</v>
      </c>
      <c r="C26" s="8" t="s">
        <v>91</v>
      </c>
      <c r="D26" s="9"/>
      <c r="E26" s="10"/>
      <c r="F26" s="11"/>
      <c r="G26" s="10"/>
      <c r="H26" s="12" t="e">
        <f t="shared" ref="H26" si="9">G26/D26</f>
        <v>#DIV/0!</v>
      </c>
      <c r="I26" s="13" t="e">
        <f t="shared" ref="I26" si="10">J26/E26</f>
        <v>#DIV/0!</v>
      </c>
      <c r="J26" s="14"/>
      <c r="K26" s="15" t="s">
        <v>66</v>
      </c>
      <c r="L26" s="16">
        <f t="shared" ref="L26" si="11">M26+N26+O26</f>
        <v>799000</v>
      </c>
      <c r="M26" s="17">
        <v>114142.86</v>
      </c>
      <c r="N26" s="17">
        <v>342428.57</v>
      </c>
      <c r="O26" s="17">
        <v>342428.57</v>
      </c>
    </row>
    <row r="27" spans="1:15" s="18" customFormat="1" ht="40.5" customHeight="1" x14ac:dyDescent="0.25">
      <c r="A27" s="7">
        <v>23</v>
      </c>
      <c r="B27" s="8" t="s">
        <v>27</v>
      </c>
      <c r="C27" s="22" t="s">
        <v>79</v>
      </c>
      <c r="D27" s="9"/>
      <c r="E27" s="10"/>
      <c r="F27" s="11"/>
      <c r="G27" s="10"/>
      <c r="H27" s="12"/>
      <c r="I27" s="13"/>
      <c r="J27" s="14"/>
      <c r="K27" s="15" t="s">
        <v>66</v>
      </c>
      <c r="L27" s="16">
        <f t="shared" ref="L27:L29" si="12">M27+N27+O27</f>
        <v>70000</v>
      </c>
      <c r="M27" s="17">
        <v>10000</v>
      </c>
      <c r="N27" s="17">
        <v>30000</v>
      </c>
      <c r="O27" s="17">
        <v>30000</v>
      </c>
    </row>
    <row r="28" spans="1:15" s="18" customFormat="1" ht="29.25" customHeight="1" x14ac:dyDescent="0.25">
      <c r="A28" s="7">
        <v>24</v>
      </c>
      <c r="B28" s="8" t="s">
        <v>28</v>
      </c>
      <c r="C28" s="8" t="s">
        <v>81</v>
      </c>
      <c r="D28" s="9"/>
      <c r="E28" s="10"/>
      <c r="F28" s="11"/>
      <c r="G28" s="10"/>
      <c r="H28" s="12" t="e">
        <f t="shared" ref="H28:H29" si="13">G28/D28</f>
        <v>#DIV/0!</v>
      </c>
      <c r="I28" s="13" t="e">
        <f t="shared" ref="I28:I29" si="14">J28/E28</f>
        <v>#DIV/0!</v>
      </c>
      <c r="J28" s="14"/>
      <c r="K28" s="15" t="s">
        <v>66</v>
      </c>
      <c r="L28" s="16">
        <f t="shared" si="12"/>
        <v>140000</v>
      </c>
      <c r="M28" s="17">
        <v>20000</v>
      </c>
      <c r="N28" s="17">
        <v>60000</v>
      </c>
      <c r="O28" s="17">
        <v>60000</v>
      </c>
    </row>
    <row r="29" spans="1:15" s="18" customFormat="1" ht="30.75" customHeight="1" x14ac:dyDescent="0.25">
      <c r="A29" s="7">
        <v>25</v>
      </c>
      <c r="B29" s="8" t="s">
        <v>28</v>
      </c>
      <c r="C29" s="8" t="s">
        <v>54</v>
      </c>
      <c r="D29" s="9"/>
      <c r="E29" s="10"/>
      <c r="F29" s="11"/>
      <c r="G29" s="10"/>
      <c r="H29" s="12" t="e">
        <f t="shared" si="13"/>
        <v>#DIV/0!</v>
      </c>
      <c r="I29" s="13" t="e">
        <f t="shared" si="14"/>
        <v>#DIV/0!</v>
      </c>
      <c r="J29" s="14"/>
      <c r="K29" s="15" t="s">
        <v>66</v>
      </c>
      <c r="L29" s="16">
        <f t="shared" si="12"/>
        <v>139999.82</v>
      </c>
      <c r="M29" s="17">
        <v>19999.98</v>
      </c>
      <c r="N29" s="17">
        <v>59999.92</v>
      </c>
      <c r="O29" s="17">
        <v>59999.92</v>
      </c>
    </row>
    <row r="30" spans="1:15" s="18" customFormat="1" ht="27.75" customHeight="1" x14ac:dyDescent="0.25">
      <c r="A30" s="7">
        <v>26</v>
      </c>
      <c r="B30" s="40" t="s">
        <v>29</v>
      </c>
      <c r="C30" s="8" t="s">
        <v>84</v>
      </c>
      <c r="D30" s="9"/>
      <c r="E30" s="10"/>
      <c r="F30" s="11"/>
      <c r="G30" s="10"/>
      <c r="H30" s="12" t="e">
        <f t="shared" ref="H30:H40" si="15">G30/D30</f>
        <v>#DIV/0!</v>
      </c>
      <c r="I30" s="13" t="e">
        <f t="shared" ref="I30:I40" si="16">J30/E30</f>
        <v>#DIV/0!</v>
      </c>
      <c r="J30" s="14"/>
      <c r="K30" s="15" t="s">
        <v>66</v>
      </c>
      <c r="L30" s="16">
        <f>M30+N30+O30</f>
        <v>70070</v>
      </c>
      <c r="M30" s="17">
        <v>10010</v>
      </c>
      <c r="N30" s="17">
        <v>30030</v>
      </c>
      <c r="O30" s="17">
        <v>30030</v>
      </c>
    </row>
    <row r="31" spans="1:15" s="18" customFormat="1" ht="42" customHeight="1" x14ac:dyDescent="0.25">
      <c r="A31" s="7">
        <v>27</v>
      </c>
      <c r="B31" s="40" t="s">
        <v>29</v>
      </c>
      <c r="C31" s="8" t="s">
        <v>103</v>
      </c>
      <c r="D31" s="9"/>
      <c r="E31" s="10"/>
      <c r="F31" s="11"/>
      <c r="G31" s="10"/>
      <c r="H31" s="12"/>
      <c r="I31" s="13"/>
      <c r="J31" s="14"/>
      <c r="K31" s="15" t="s">
        <v>66</v>
      </c>
      <c r="L31" s="16">
        <f>M31+N31+O31</f>
        <v>238000</v>
      </c>
      <c r="M31" s="17">
        <v>34000</v>
      </c>
      <c r="N31" s="17">
        <v>102000</v>
      </c>
      <c r="O31" s="17">
        <v>102000</v>
      </c>
    </row>
    <row r="32" spans="1:15" s="18" customFormat="1" ht="30" customHeight="1" x14ac:dyDescent="0.25">
      <c r="A32" s="7">
        <v>28</v>
      </c>
      <c r="B32" s="8" t="s">
        <v>30</v>
      </c>
      <c r="C32" s="8" t="s">
        <v>40</v>
      </c>
      <c r="D32" s="9"/>
      <c r="E32" s="10"/>
      <c r="F32" s="11"/>
      <c r="G32" s="10"/>
      <c r="H32" s="12" t="e">
        <f t="shared" si="15"/>
        <v>#DIV/0!</v>
      </c>
      <c r="I32" s="13" t="e">
        <f t="shared" si="16"/>
        <v>#DIV/0!</v>
      </c>
      <c r="J32" s="14"/>
      <c r="K32" s="15" t="s">
        <v>66</v>
      </c>
      <c r="L32" s="16">
        <f t="shared" ref="L32:L40" si="17">M32+N32+O32</f>
        <v>324581.36</v>
      </c>
      <c r="M32" s="17">
        <v>46368.76</v>
      </c>
      <c r="N32" s="17">
        <v>139106.29999999999</v>
      </c>
      <c r="O32" s="17">
        <v>139106.29999999999</v>
      </c>
    </row>
    <row r="33" spans="1:15" s="18" customFormat="1" ht="41.25" customHeight="1" x14ac:dyDescent="0.25">
      <c r="A33" s="7">
        <v>29</v>
      </c>
      <c r="B33" s="8" t="s">
        <v>30</v>
      </c>
      <c r="C33" s="8" t="s">
        <v>82</v>
      </c>
      <c r="D33" s="9"/>
      <c r="E33" s="10"/>
      <c r="F33" s="11"/>
      <c r="G33" s="10"/>
      <c r="H33" s="12" t="e">
        <f t="shared" ref="H33" si="18">G33/D33</f>
        <v>#DIV/0!</v>
      </c>
      <c r="I33" s="13" t="e">
        <f t="shared" ref="I33" si="19">J33/E33</f>
        <v>#DIV/0!</v>
      </c>
      <c r="J33" s="14"/>
      <c r="K33" s="15" t="s">
        <v>66</v>
      </c>
      <c r="L33" s="16">
        <f t="shared" ref="L33" si="20">M33+N33+O33</f>
        <v>1001200</v>
      </c>
      <c r="M33" s="17">
        <v>143028.57999999999</v>
      </c>
      <c r="N33" s="17">
        <v>429085.71</v>
      </c>
      <c r="O33" s="17">
        <v>429085.71</v>
      </c>
    </row>
    <row r="34" spans="1:15" s="18" customFormat="1" ht="38.25" x14ac:dyDescent="0.25">
      <c r="A34" s="7">
        <v>30</v>
      </c>
      <c r="B34" s="8" t="s">
        <v>41</v>
      </c>
      <c r="C34" s="8" t="s">
        <v>93</v>
      </c>
      <c r="D34" s="9"/>
      <c r="E34" s="10"/>
      <c r="F34" s="11" t="s">
        <v>20</v>
      </c>
      <c r="G34" s="10"/>
      <c r="H34" s="12" t="e">
        <f t="shared" si="15"/>
        <v>#DIV/0!</v>
      </c>
      <c r="I34" s="13" t="e">
        <f t="shared" si="16"/>
        <v>#DIV/0!</v>
      </c>
      <c r="J34" s="14"/>
      <c r="K34" s="15" t="s">
        <v>66</v>
      </c>
      <c r="L34" s="16">
        <f t="shared" si="17"/>
        <v>507000</v>
      </c>
      <c r="M34" s="17">
        <v>72428.58</v>
      </c>
      <c r="N34" s="17">
        <v>217285.71</v>
      </c>
      <c r="O34" s="17">
        <v>217285.71</v>
      </c>
    </row>
    <row r="35" spans="1:15" s="18" customFormat="1" ht="38.25" x14ac:dyDescent="0.25">
      <c r="A35" s="7">
        <v>31</v>
      </c>
      <c r="B35" s="40" t="s">
        <v>31</v>
      </c>
      <c r="C35" s="8" t="s">
        <v>94</v>
      </c>
      <c r="D35" s="9"/>
      <c r="E35" s="10"/>
      <c r="F35" s="11" t="s">
        <v>20</v>
      </c>
      <c r="G35" s="10"/>
      <c r="H35" s="12" t="e">
        <f t="shared" si="15"/>
        <v>#DIV/0!</v>
      </c>
      <c r="I35" s="13" t="e">
        <f t="shared" si="16"/>
        <v>#DIV/0!</v>
      </c>
      <c r="J35" s="14"/>
      <c r="K35" s="15" t="s">
        <v>66</v>
      </c>
      <c r="L35" s="16">
        <f t="shared" si="17"/>
        <v>198687.5</v>
      </c>
      <c r="M35" s="17">
        <v>28383.919999999998</v>
      </c>
      <c r="N35" s="17">
        <v>85151.79</v>
      </c>
      <c r="O35" s="17">
        <v>85151.79</v>
      </c>
    </row>
    <row r="36" spans="1:15" s="18" customFormat="1" ht="38.25" customHeight="1" x14ac:dyDescent="0.25">
      <c r="A36" s="7">
        <v>32</v>
      </c>
      <c r="B36" s="40" t="s">
        <v>9</v>
      </c>
      <c r="C36" s="8" t="s">
        <v>96</v>
      </c>
      <c r="D36" s="9"/>
      <c r="E36" s="10"/>
      <c r="F36" s="11"/>
      <c r="G36" s="10"/>
      <c r="H36" s="12"/>
      <c r="I36" s="13"/>
      <c r="J36" s="14"/>
      <c r="K36" s="15" t="s">
        <v>66</v>
      </c>
      <c r="L36" s="16">
        <f t="shared" si="17"/>
        <v>503200</v>
      </c>
      <c r="M36" s="17">
        <v>71885.72</v>
      </c>
      <c r="N36" s="17">
        <v>215657.14</v>
      </c>
      <c r="O36" s="17">
        <v>215657.14</v>
      </c>
    </row>
    <row r="37" spans="1:15" s="18" customFormat="1" ht="42" customHeight="1" x14ac:dyDescent="0.25">
      <c r="A37" s="7">
        <v>33</v>
      </c>
      <c r="B37" s="40" t="s">
        <v>33</v>
      </c>
      <c r="C37" s="8" t="s">
        <v>86</v>
      </c>
      <c r="D37" s="9"/>
      <c r="E37" s="10"/>
      <c r="F37" s="11"/>
      <c r="G37" s="10"/>
      <c r="H37" s="12"/>
      <c r="I37" s="13"/>
      <c r="J37" s="14"/>
      <c r="K37" s="15" t="s">
        <v>66</v>
      </c>
      <c r="L37" s="16">
        <f t="shared" si="17"/>
        <v>116300</v>
      </c>
      <c r="M37" s="17">
        <v>16614.28</v>
      </c>
      <c r="N37" s="17">
        <v>49842.86</v>
      </c>
      <c r="O37" s="17">
        <v>49842.86</v>
      </c>
    </row>
    <row r="38" spans="1:15" s="18" customFormat="1" ht="41.25" customHeight="1" x14ac:dyDescent="0.25">
      <c r="A38" s="7">
        <v>34</v>
      </c>
      <c r="B38" s="8" t="s">
        <v>10</v>
      </c>
      <c r="C38" s="8" t="s">
        <v>87</v>
      </c>
      <c r="D38" s="9"/>
      <c r="E38" s="10"/>
      <c r="F38" s="11"/>
      <c r="G38" s="10"/>
      <c r="H38" s="12"/>
      <c r="I38" s="13"/>
      <c r="J38" s="14"/>
      <c r="K38" s="15" t="s">
        <v>66</v>
      </c>
      <c r="L38" s="16">
        <f t="shared" si="17"/>
        <v>185686</v>
      </c>
      <c r="M38" s="17">
        <v>26526.58</v>
      </c>
      <c r="N38" s="17">
        <v>79579.710000000006</v>
      </c>
      <c r="O38" s="17">
        <v>79579.710000000006</v>
      </c>
    </row>
    <row r="39" spans="1:15" s="18" customFormat="1" ht="38.25" x14ac:dyDescent="0.25">
      <c r="A39" s="7">
        <v>35</v>
      </c>
      <c r="B39" s="8" t="s">
        <v>12</v>
      </c>
      <c r="C39" s="8" t="s">
        <v>48</v>
      </c>
      <c r="D39" s="9"/>
      <c r="E39" s="10"/>
      <c r="F39" s="11" t="s">
        <v>20</v>
      </c>
      <c r="G39" s="10"/>
      <c r="H39" s="12" t="e">
        <f t="shared" si="15"/>
        <v>#DIV/0!</v>
      </c>
      <c r="I39" s="13" t="e">
        <f t="shared" si="16"/>
        <v>#DIV/0!</v>
      </c>
      <c r="J39" s="14"/>
      <c r="K39" s="15" t="s">
        <v>66</v>
      </c>
      <c r="L39" s="16">
        <f t="shared" si="17"/>
        <v>414375</v>
      </c>
      <c r="M39" s="17">
        <v>59196.42</v>
      </c>
      <c r="N39" s="17">
        <v>177589.29</v>
      </c>
      <c r="O39" s="17">
        <v>177589.29</v>
      </c>
    </row>
    <row r="40" spans="1:15" s="18" customFormat="1" ht="40.5" customHeight="1" x14ac:dyDescent="0.25">
      <c r="A40" s="7">
        <v>36</v>
      </c>
      <c r="B40" s="8" t="s">
        <v>12</v>
      </c>
      <c r="C40" s="8" t="s">
        <v>47</v>
      </c>
      <c r="D40" s="9"/>
      <c r="E40" s="10"/>
      <c r="F40" s="11" t="s">
        <v>20</v>
      </c>
      <c r="G40" s="10"/>
      <c r="H40" s="12" t="e">
        <f t="shared" si="15"/>
        <v>#DIV/0!</v>
      </c>
      <c r="I40" s="13" t="e">
        <f t="shared" si="16"/>
        <v>#DIV/0!</v>
      </c>
      <c r="J40" s="14"/>
      <c r="K40" s="15" t="s">
        <v>66</v>
      </c>
      <c r="L40" s="16">
        <f t="shared" si="17"/>
        <v>245267.5</v>
      </c>
      <c r="M40" s="17">
        <v>35038.22</v>
      </c>
      <c r="N40" s="17">
        <v>105114.64</v>
      </c>
      <c r="O40" s="17">
        <v>105114.64</v>
      </c>
    </row>
    <row r="41" spans="1:15" s="18" customFormat="1" ht="27.75" customHeight="1" x14ac:dyDescent="0.25">
      <c r="A41" s="7">
        <v>37</v>
      </c>
      <c r="B41" s="8" t="s">
        <v>36</v>
      </c>
      <c r="C41" s="8" t="s">
        <v>42</v>
      </c>
      <c r="D41" s="9"/>
      <c r="E41" s="10"/>
      <c r="F41" s="11"/>
      <c r="G41" s="10"/>
      <c r="H41" s="12" t="e">
        <f t="shared" ref="H41:H43" si="21">G41/D41</f>
        <v>#DIV/0!</v>
      </c>
      <c r="I41" s="13" t="e">
        <f t="shared" ref="I41:I43" si="22">J41/E41</f>
        <v>#DIV/0!</v>
      </c>
      <c r="J41" s="14"/>
      <c r="K41" s="15" t="s">
        <v>66</v>
      </c>
      <c r="L41" s="16">
        <f t="shared" ref="L41:L43" si="23">M41+N41+O41</f>
        <v>223303.5</v>
      </c>
      <c r="M41" s="17">
        <v>31900.5</v>
      </c>
      <c r="N41" s="17">
        <v>95701.5</v>
      </c>
      <c r="O41" s="17">
        <v>95701.5</v>
      </c>
    </row>
    <row r="42" spans="1:15" s="18" customFormat="1" ht="42" hidden="1" customHeight="1" x14ac:dyDescent="0.25">
      <c r="A42" s="9">
        <v>44</v>
      </c>
      <c r="B42" s="23" t="s">
        <v>37</v>
      </c>
      <c r="C42" s="23" t="s">
        <v>49</v>
      </c>
      <c r="D42" s="9"/>
      <c r="E42" s="10"/>
      <c r="F42" s="11"/>
      <c r="G42" s="10"/>
      <c r="H42" s="12" t="e">
        <f t="shared" ref="H42" si="24">G42/D42</f>
        <v>#DIV/0!</v>
      </c>
      <c r="I42" s="13" t="e">
        <f t="shared" ref="I42" si="25">J42/E42</f>
        <v>#DIV/0!</v>
      </c>
      <c r="J42" s="14"/>
      <c r="K42" s="15" t="s">
        <v>66</v>
      </c>
      <c r="L42" s="20">
        <f t="shared" ref="L42" si="26">M42+N42+O42</f>
        <v>0</v>
      </c>
      <c r="M42" s="17"/>
      <c r="N42" s="17"/>
      <c r="O42" s="17"/>
    </row>
    <row r="43" spans="1:15" s="18" customFormat="1" ht="30.75" customHeight="1" x14ac:dyDescent="0.25">
      <c r="A43" s="7">
        <v>38</v>
      </c>
      <c r="B43" s="8" t="s">
        <v>37</v>
      </c>
      <c r="C43" s="8" t="s">
        <v>77</v>
      </c>
      <c r="D43" s="9"/>
      <c r="E43" s="10"/>
      <c r="F43" s="11"/>
      <c r="G43" s="10"/>
      <c r="H43" s="12" t="e">
        <f t="shared" si="21"/>
        <v>#DIV/0!</v>
      </c>
      <c r="I43" s="13" t="e">
        <f t="shared" si="22"/>
        <v>#DIV/0!</v>
      </c>
      <c r="J43" s="14"/>
      <c r="K43" s="15" t="s">
        <v>66</v>
      </c>
      <c r="L43" s="16">
        <f t="shared" si="23"/>
        <v>805000</v>
      </c>
      <c r="M43" s="17">
        <v>115000</v>
      </c>
      <c r="N43" s="17">
        <v>345000</v>
      </c>
      <c r="O43" s="17">
        <v>345000</v>
      </c>
    </row>
    <row r="44" spans="1:15" s="18" customFormat="1" ht="33.75" customHeight="1" x14ac:dyDescent="0.25">
      <c r="A44" s="7">
        <v>39</v>
      </c>
      <c r="B44" s="40" t="s">
        <v>13</v>
      </c>
      <c r="C44" s="8" t="s">
        <v>80</v>
      </c>
      <c r="D44" s="9"/>
      <c r="E44" s="10"/>
      <c r="F44" s="11" t="s">
        <v>20</v>
      </c>
      <c r="G44" s="10"/>
      <c r="H44" s="12" t="e">
        <f t="shared" si="0"/>
        <v>#DIV/0!</v>
      </c>
      <c r="I44" s="13" t="e">
        <f t="shared" si="1"/>
        <v>#DIV/0!</v>
      </c>
      <c r="J44" s="14"/>
      <c r="K44" s="15" t="s">
        <v>66</v>
      </c>
      <c r="L44" s="16">
        <f t="shared" si="2"/>
        <v>204840.71</v>
      </c>
      <c r="M44" s="17">
        <v>29262.97</v>
      </c>
      <c r="N44" s="17">
        <v>87788.87</v>
      </c>
      <c r="O44" s="17">
        <v>87788.87</v>
      </c>
    </row>
    <row r="45" spans="1:15" s="18" customFormat="1" ht="31.5" customHeight="1" x14ac:dyDescent="0.25">
      <c r="A45" s="7">
        <v>40</v>
      </c>
      <c r="B45" s="40" t="s">
        <v>11</v>
      </c>
      <c r="C45" s="8" t="s">
        <v>43</v>
      </c>
      <c r="D45" s="9"/>
      <c r="E45" s="10"/>
      <c r="F45" s="11" t="s">
        <v>20</v>
      </c>
      <c r="G45" s="10"/>
      <c r="H45" s="12" t="e">
        <f t="shared" si="0"/>
        <v>#DIV/0!</v>
      </c>
      <c r="I45" s="13" t="e">
        <f t="shared" si="1"/>
        <v>#DIV/0!</v>
      </c>
      <c r="J45" s="14"/>
      <c r="K45" s="15" t="s">
        <v>66</v>
      </c>
      <c r="L45" s="16">
        <f>M45+N45+O45</f>
        <v>2149055</v>
      </c>
      <c r="M45" s="17">
        <v>307007.86</v>
      </c>
      <c r="N45" s="17">
        <v>921023.57</v>
      </c>
      <c r="O45" s="17">
        <v>921023.57</v>
      </c>
    </row>
    <row r="46" spans="1:15" s="18" customFormat="1" ht="30.75" customHeight="1" x14ac:dyDescent="0.25">
      <c r="A46" s="7">
        <v>41</v>
      </c>
      <c r="B46" s="40" t="s">
        <v>38</v>
      </c>
      <c r="C46" s="8" t="s">
        <v>44</v>
      </c>
      <c r="D46" s="9"/>
      <c r="E46" s="10"/>
      <c r="F46" s="11" t="s">
        <v>20</v>
      </c>
      <c r="G46" s="10"/>
      <c r="H46" s="12" t="e">
        <f t="shared" ref="H46" si="27">G46/D46</f>
        <v>#DIV/0!</v>
      </c>
      <c r="I46" s="13" t="e">
        <f t="shared" ref="I46" si="28">J46/E46</f>
        <v>#DIV/0!</v>
      </c>
      <c r="J46" s="14"/>
      <c r="K46" s="15" t="s">
        <v>66</v>
      </c>
      <c r="L46" s="16">
        <f t="shared" ref="L46" si="29">M46+N46+O46</f>
        <v>442000</v>
      </c>
      <c r="M46" s="17">
        <v>63142.86</v>
      </c>
      <c r="N46" s="17">
        <v>189428.57</v>
      </c>
      <c r="O46" s="17">
        <v>189428.57</v>
      </c>
    </row>
    <row r="47" spans="1:15" s="18" customFormat="1" ht="31.5" customHeight="1" x14ac:dyDescent="0.25">
      <c r="A47" s="7">
        <v>42</v>
      </c>
      <c r="B47" s="40" t="s">
        <v>38</v>
      </c>
      <c r="C47" s="8" t="s">
        <v>88</v>
      </c>
      <c r="D47" s="9"/>
      <c r="E47" s="10"/>
      <c r="F47" s="11" t="s">
        <v>20</v>
      </c>
      <c r="G47" s="10"/>
      <c r="H47" s="12" t="e">
        <f t="shared" ref="H47:H50" si="30">G47/D47</f>
        <v>#DIV/0!</v>
      </c>
      <c r="I47" s="13" t="e">
        <f t="shared" ref="I47:I50" si="31">J47/E47</f>
        <v>#DIV/0!</v>
      </c>
      <c r="J47" s="14"/>
      <c r="K47" s="15" t="s">
        <v>66</v>
      </c>
      <c r="L47" s="16">
        <f t="shared" ref="L47:L50" si="32">M47+N47+O47</f>
        <v>377315</v>
      </c>
      <c r="M47" s="17">
        <v>53902.14</v>
      </c>
      <c r="N47" s="17">
        <v>161706.43</v>
      </c>
      <c r="O47" s="17">
        <v>161706.43</v>
      </c>
    </row>
    <row r="48" spans="1:15" s="18" customFormat="1" ht="31.5" customHeight="1" x14ac:dyDescent="0.25">
      <c r="A48" s="7">
        <v>43</v>
      </c>
      <c r="B48" s="40" t="s">
        <v>38</v>
      </c>
      <c r="C48" s="8" t="s">
        <v>89</v>
      </c>
      <c r="D48" s="9"/>
      <c r="E48" s="10"/>
      <c r="F48" s="11" t="s">
        <v>20</v>
      </c>
      <c r="G48" s="10"/>
      <c r="H48" s="12" t="e">
        <f t="shared" si="30"/>
        <v>#DIV/0!</v>
      </c>
      <c r="I48" s="13" t="e">
        <f t="shared" si="31"/>
        <v>#DIV/0!</v>
      </c>
      <c r="J48" s="14"/>
      <c r="K48" s="15" t="s">
        <v>66</v>
      </c>
      <c r="L48" s="16">
        <f t="shared" si="32"/>
        <v>904952.5</v>
      </c>
      <c r="M48" s="17">
        <v>129278.92</v>
      </c>
      <c r="N48" s="17">
        <v>387836.79</v>
      </c>
      <c r="O48" s="17">
        <v>387836.79</v>
      </c>
    </row>
    <row r="49" spans="1:15" s="18" customFormat="1" ht="40.5" customHeight="1" x14ac:dyDescent="0.25">
      <c r="A49" s="7">
        <v>44</v>
      </c>
      <c r="B49" s="40" t="s">
        <v>38</v>
      </c>
      <c r="C49" s="8" t="s">
        <v>90</v>
      </c>
      <c r="D49" s="9"/>
      <c r="E49" s="10"/>
      <c r="F49" s="11" t="s">
        <v>20</v>
      </c>
      <c r="G49" s="10"/>
      <c r="H49" s="12" t="e">
        <f t="shared" si="30"/>
        <v>#DIV/0!</v>
      </c>
      <c r="I49" s="13" t="e">
        <f t="shared" si="31"/>
        <v>#DIV/0!</v>
      </c>
      <c r="J49" s="14"/>
      <c r="K49" s="15" t="s">
        <v>66</v>
      </c>
      <c r="L49" s="16">
        <f t="shared" si="32"/>
        <v>710430</v>
      </c>
      <c r="M49" s="17">
        <v>101490</v>
      </c>
      <c r="N49" s="17">
        <v>304470</v>
      </c>
      <c r="O49" s="17">
        <v>304470</v>
      </c>
    </row>
    <row r="50" spans="1:15" s="18" customFormat="1" ht="54.75" customHeight="1" x14ac:dyDescent="0.25">
      <c r="A50" s="7">
        <v>45</v>
      </c>
      <c r="B50" s="40" t="s">
        <v>38</v>
      </c>
      <c r="C50" s="8" t="s">
        <v>83</v>
      </c>
      <c r="D50" s="9"/>
      <c r="E50" s="10"/>
      <c r="F50" s="11" t="s">
        <v>20</v>
      </c>
      <c r="G50" s="10"/>
      <c r="H50" s="12" t="e">
        <f t="shared" si="30"/>
        <v>#DIV/0!</v>
      </c>
      <c r="I50" s="13" t="e">
        <f t="shared" si="31"/>
        <v>#DIV/0!</v>
      </c>
      <c r="J50" s="14"/>
      <c r="K50" s="15" t="s">
        <v>66</v>
      </c>
      <c r="L50" s="16">
        <f t="shared" si="32"/>
        <v>309940</v>
      </c>
      <c r="M50" s="17">
        <v>44277.14</v>
      </c>
      <c r="N50" s="17">
        <v>132831.43</v>
      </c>
      <c r="O50" s="17">
        <v>132831.43</v>
      </c>
    </row>
    <row r="51" spans="1:15" s="18" customFormat="1" ht="40.5" customHeight="1" x14ac:dyDescent="0.25">
      <c r="A51" s="7">
        <v>46</v>
      </c>
      <c r="B51" s="8" t="s">
        <v>14</v>
      </c>
      <c r="C51" s="24" t="s">
        <v>57</v>
      </c>
      <c r="D51" s="9"/>
      <c r="E51" s="10"/>
      <c r="F51" s="11" t="s">
        <v>20</v>
      </c>
      <c r="G51" s="10"/>
      <c r="H51" s="12" t="e">
        <f t="shared" si="0"/>
        <v>#DIV/0!</v>
      </c>
      <c r="I51" s="13" t="e">
        <f t="shared" si="1"/>
        <v>#DIV/0!</v>
      </c>
      <c r="J51" s="14"/>
      <c r="K51" s="15" t="s">
        <v>66</v>
      </c>
      <c r="L51" s="16">
        <f t="shared" si="2"/>
        <v>943500</v>
      </c>
      <c r="M51" s="17">
        <v>134785.72</v>
      </c>
      <c r="N51" s="17">
        <v>404357.14</v>
      </c>
      <c r="O51" s="17">
        <v>404357.14</v>
      </c>
    </row>
    <row r="52" spans="1:15" s="18" customFormat="1" ht="38.25" x14ac:dyDescent="0.25">
      <c r="A52" s="7">
        <v>47</v>
      </c>
      <c r="B52" s="8" t="s">
        <v>14</v>
      </c>
      <c r="C52" s="8" t="s">
        <v>58</v>
      </c>
      <c r="D52" s="9"/>
      <c r="E52" s="10"/>
      <c r="F52" s="11" t="s">
        <v>20</v>
      </c>
      <c r="G52" s="10"/>
      <c r="H52" s="12" t="e">
        <f t="shared" si="0"/>
        <v>#DIV/0!</v>
      </c>
      <c r="I52" s="13" t="e">
        <f t="shared" si="1"/>
        <v>#DIV/0!</v>
      </c>
      <c r="J52" s="14"/>
      <c r="K52" s="15" t="s">
        <v>66</v>
      </c>
      <c r="L52" s="16">
        <f t="shared" si="2"/>
        <v>1139000</v>
      </c>
      <c r="M52" s="17">
        <v>162714.28</v>
      </c>
      <c r="N52" s="17">
        <v>488142.86</v>
      </c>
      <c r="O52" s="17">
        <v>488142.86</v>
      </c>
    </row>
    <row r="53" spans="1:15" s="18" customFormat="1" ht="43.5" customHeight="1" x14ac:dyDescent="0.25">
      <c r="A53" s="7">
        <v>48</v>
      </c>
      <c r="B53" s="8" t="s">
        <v>14</v>
      </c>
      <c r="C53" s="24" t="s">
        <v>95</v>
      </c>
      <c r="D53" s="9"/>
      <c r="E53" s="10"/>
      <c r="F53" s="11" t="s">
        <v>20</v>
      </c>
      <c r="G53" s="10"/>
      <c r="H53" s="12" t="e">
        <f t="shared" si="0"/>
        <v>#DIV/0!</v>
      </c>
      <c r="I53" s="13" t="e">
        <f t="shared" si="1"/>
        <v>#DIV/0!</v>
      </c>
      <c r="J53" s="14"/>
      <c r="K53" s="15" t="s">
        <v>66</v>
      </c>
      <c r="L53" s="16">
        <f t="shared" si="2"/>
        <v>136000</v>
      </c>
      <c r="M53" s="17">
        <v>19428.580000000002</v>
      </c>
      <c r="N53" s="17">
        <v>58285.71</v>
      </c>
      <c r="O53" s="17">
        <v>58285.71</v>
      </c>
    </row>
    <row r="54" spans="1:15" s="18" customFormat="1" ht="45" customHeight="1" x14ac:dyDescent="0.25">
      <c r="A54" s="7">
        <v>49</v>
      </c>
      <c r="B54" s="40" t="s">
        <v>4</v>
      </c>
      <c r="C54" s="19" t="s">
        <v>59</v>
      </c>
      <c r="D54" s="9"/>
      <c r="E54" s="10"/>
      <c r="F54" s="11" t="s">
        <v>20</v>
      </c>
      <c r="G54" s="10"/>
      <c r="H54" s="12" t="e">
        <f t="shared" ref="H54" si="33">G54/D54</f>
        <v>#DIV/0!</v>
      </c>
      <c r="I54" s="13" t="e">
        <f t="shared" ref="I54" si="34">J54/E54</f>
        <v>#DIV/0!</v>
      </c>
      <c r="J54" s="14"/>
      <c r="K54" s="15" t="s">
        <v>72</v>
      </c>
      <c r="L54" s="16">
        <f t="shared" ref="L54:L56" si="35">M54+N54+O54</f>
        <v>1819000</v>
      </c>
      <c r="M54" s="26">
        <v>259857.14</v>
      </c>
      <c r="N54" s="26">
        <v>779571.43</v>
      </c>
      <c r="O54" s="17">
        <v>779571.43</v>
      </c>
    </row>
    <row r="55" spans="1:15" s="18" customFormat="1" ht="43.5" customHeight="1" x14ac:dyDescent="0.25">
      <c r="A55" s="7">
        <v>50</v>
      </c>
      <c r="B55" s="8" t="s">
        <v>32</v>
      </c>
      <c r="C55" s="8" t="s">
        <v>55</v>
      </c>
      <c r="D55" s="9"/>
      <c r="E55" s="10"/>
      <c r="F55" s="11"/>
      <c r="G55" s="10"/>
      <c r="H55" s="12"/>
      <c r="I55" s="13"/>
      <c r="J55" s="14"/>
      <c r="K55" s="15" t="s">
        <v>67</v>
      </c>
      <c r="L55" s="16">
        <f t="shared" si="35"/>
        <v>977777</v>
      </c>
      <c r="M55" s="26">
        <v>139682.44</v>
      </c>
      <c r="N55" s="26">
        <v>419047.28</v>
      </c>
      <c r="O55" s="17">
        <v>419047.28</v>
      </c>
    </row>
    <row r="56" spans="1:15" s="18" customFormat="1" ht="30.75" customHeight="1" x14ac:dyDescent="0.25">
      <c r="A56" s="7">
        <v>51</v>
      </c>
      <c r="B56" s="8" t="s">
        <v>32</v>
      </c>
      <c r="C56" s="8" t="s">
        <v>56</v>
      </c>
      <c r="D56" s="9"/>
      <c r="E56" s="10"/>
      <c r="F56" s="11"/>
      <c r="G56" s="10"/>
      <c r="H56" s="12"/>
      <c r="I56" s="13"/>
      <c r="J56" s="14"/>
      <c r="K56" s="15" t="s">
        <v>67</v>
      </c>
      <c r="L56" s="16">
        <f t="shared" si="35"/>
        <v>1200059</v>
      </c>
      <c r="M56" s="26">
        <v>171437</v>
      </c>
      <c r="N56" s="26">
        <v>514311</v>
      </c>
      <c r="O56" s="17">
        <v>514311</v>
      </c>
    </row>
    <row r="57" spans="1:15" s="18" customFormat="1" ht="31.5" customHeight="1" x14ac:dyDescent="0.25">
      <c r="A57" s="7">
        <v>52</v>
      </c>
      <c r="B57" s="8" t="s">
        <v>34</v>
      </c>
      <c r="C57" s="8" t="s">
        <v>74</v>
      </c>
      <c r="D57" s="9"/>
      <c r="E57" s="10"/>
      <c r="F57" s="11" t="s">
        <v>20</v>
      </c>
      <c r="G57" s="10"/>
      <c r="H57" s="12" t="e">
        <f t="shared" ref="H57:H59" si="36">G57/D57</f>
        <v>#DIV/0!</v>
      </c>
      <c r="I57" s="13" t="e">
        <f t="shared" ref="I57:I59" si="37">J57/E57</f>
        <v>#DIV/0!</v>
      </c>
      <c r="J57" s="14"/>
      <c r="K57" s="15" t="s">
        <v>71</v>
      </c>
      <c r="L57" s="16">
        <f t="shared" ref="L57:L62" si="38">M57+N57+O57</f>
        <v>850000</v>
      </c>
      <c r="M57" s="26">
        <v>121428.58</v>
      </c>
      <c r="N57" s="26">
        <v>364285.71</v>
      </c>
      <c r="O57" s="17">
        <v>364285.71</v>
      </c>
    </row>
    <row r="58" spans="1:15" s="18" customFormat="1" ht="31.5" customHeight="1" x14ac:dyDescent="0.25">
      <c r="A58" s="7">
        <v>53</v>
      </c>
      <c r="B58" s="8" t="s">
        <v>35</v>
      </c>
      <c r="C58" s="8" t="s">
        <v>75</v>
      </c>
      <c r="D58" s="9"/>
      <c r="E58" s="10"/>
      <c r="F58" s="11" t="s">
        <v>20</v>
      </c>
      <c r="G58" s="10"/>
      <c r="H58" s="12" t="e">
        <f t="shared" si="36"/>
        <v>#DIV/0!</v>
      </c>
      <c r="I58" s="13" t="e">
        <f t="shared" si="37"/>
        <v>#DIV/0!</v>
      </c>
      <c r="J58" s="14"/>
      <c r="K58" s="15" t="s">
        <v>70</v>
      </c>
      <c r="L58" s="16">
        <f t="shared" si="38"/>
        <v>2329000</v>
      </c>
      <c r="M58" s="26">
        <v>332714.28000000003</v>
      </c>
      <c r="N58" s="26">
        <v>998142.86</v>
      </c>
      <c r="O58" s="17">
        <v>998142.86</v>
      </c>
    </row>
    <row r="59" spans="1:15" s="18" customFormat="1" ht="43.5" customHeight="1" x14ac:dyDescent="0.25">
      <c r="A59" s="7">
        <v>54</v>
      </c>
      <c r="B59" s="8" t="s">
        <v>37</v>
      </c>
      <c r="C59" s="8" t="s">
        <v>49</v>
      </c>
      <c r="D59" s="9"/>
      <c r="E59" s="10"/>
      <c r="F59" s="11"/>
      <c r="G59" s="10"/>
      <c r="H59" s="12" t="e">
        <f t="shared" si="36"/>
        <v>#DIV/0!</v>
      </c>
      <c r="I59" s="13" t="e">
        <f t="shared" si="37"/>
        <v>#DIV/0!</v>
      </c>
      <c r="J59" s="14"/>
      <c r="K59" s="15" t="s">
        <v>70</v>
      </c>
      <c r="L59" s="16">
        <f t="shared" si="38"/>
        <v>331000</v>
      </c>
      <c r="M59" s="17">
        <v>47285.72</v>
      </c>
      <c r="N59" s="17">
        <v>141857.14000000001</v>
      </c>
      <c r="O59" s="17">
        <v>141857.14000000001</v>
      </c>
    </row>
    <row r="60" spans="1:15" s="18" customFormat="1" ht="28.5" customHeight="1" x14ac:dyDescent="0.25">
      <c r="A60" s="7">
        <v>55</v>
      </c>
      <c r="B60" s="8" t="s">
        <v>6</v>
      </c>
      <c r="C60" s="8" t="s">
        <v>65</v>
      </c>
      <c r="D60" s="27"/>
      <c r="E60" s="10"/>
      <c r="F60" s="11"/>
      <c r="G60" s="10"/>
      <c r="H60" s="12"/>
      <c r="I60" s="13"/>
      <c r="J60" s="14"/>
      <c r="K60" s="15" t="s">
        <v>73</v>
      </c>
      <c r="L60" s="16">
        <f t="shared" si="38"/>
        <v>187000</v>
      </c>
      <c r="M60" s="17">
        <v>25000</v>
      </c>
      <c r="N60" s="17">
        <v>75000</v>
      </c>
      <c r="O60" s="17">
        <v>87000</v>
      </c>
    </row>
    <row r="61" spans="1:15" s="18" customFormat="1" ht="31.5" customHeight="1" x14ac:dyDescent="0.25">
      <c r="A61" s="7">
        <v>56</v>
      </c>
      <c r="B61" s="8" t="s">
        <v>28</v>
      </c>
      <c r="C61" s="8" t="s">
        <v>60</v>
      </c>
      <c r="D61" s="27"/>
      <c r="E61" s="10"/>
      <c r="F61" s="11"/>
      <c r="G61" s="10"/>
      <c r="H61" s="12"/>
      <c r="I61" s="13"/>
      <c r="J61" s="14"/>
      <c r="K61" s="15" t="s">
        <v>68</v>
      </c>
      <c r="L61" s="16">
        <f t="shared" si="38"/>
        <v>150818</v>
      </c>
      <c r="M61" s="17">
        <v>21545.439999999999</v>
      </c>
      <c r="N61" s="17">
        <v>64636.28</v>
      </c>
      <c r="O61" s="17">
        <v>64636.28</v>
      </c>
    </row>
    <row r="62" spans="1:15" s="18" customFormat="1" ht="32.25" customHeight="1" x14ac:dyDescent="0.25">
      <c r="A62" s="7">
        <v>57</v>
      </c>
      <c r="B62" s="8" t="s">
        <v>61</v>
      </c>
      <c r="C62" s="8" t="s">
        <v>62</v>
      </c>
      <c r="D62" s="27"/>
      <c r="E62" s="10"/>
      <c r="F62" s="11"/>
      <c r="G62" s="10"/>
      <c r="H62" s="12"/>
      <c r="I62" s="13"/>
      <c r="J62" s="14"/>
      <c r="K62" s="15" t="s">
        <v>70</v>
      </c>
      <c r="L62" s="16">
        <f t="shared" si="38"/>
        <v>680162</v>
      </c>
      <c r="M62" s="17">
        <v>97166</v>
      </c>
      <c r="N62" s="17">
        <v>291498</v>
      </c>
      <c r="O62" s="17">
        <v>291498</v>
      </c>
    </row>
    <row r="63" spans="1:15" s="18" customFormat="1" ht="48" customHeight="1" x14ac:dyDescent="0.25">
      <c r="A63" s="7">
        <v>58</v>
      </c>
      <c r="B63" s="8" t="s">
        <v>63</v>
      </c>
      <c r="C63" s="8" t="s">
        <v>64</v>
      </c>
      <c r="D63" s="27"/>
      <c r="E63" s="10"/>
      <c r="F63" s="11"/>
      <c r="G63" s="10"/>
      <c r="H63" s="12"/>
      <c r="I63" s="13"/>
      <c r="J63" s="14"/>
      <c r="K63" s="15" t="s">
        <v>69</v>
      </c>
      <c r="L63" s="16">
        <f>M63+N63+O63</f>
        <v>419149.17</v>
      </c>
      <c r="M63" s="17">
        <v>59878.45</v>
      </c>
      <c r="N63" s="17">
        <v>179635.36</v>
      </c>
      <c r="O63" s="17">
        <v>179635.36</v>
      </c>
    </row>
    <row r="64" spans="1:15" s="1" customFormat="1" ht="26.25" customHeight="1" x14ac:dyDescent="0.25">
      <c r="A64" s="42" t="s">
        <v>121</v>
      </c>
      <c r="B64" s="42"/>
      <c r="C64" s="42"/>
      <c r="D64" s="28"/>
      <c r="E64" s="29"/>
      <c r="F64" s="28"/>
      <c r="G64" s="28"/>
      <c r="H64" s="28"/>
      <c r="I64" s="28"/>
      <c r="J64" s="30"/>
      <c r="K64" s="28"/>
      <c r="L64" s="16">
        <f>M64+N64+O64</f>
        <v>34542035.060000002</v>
      </c>
      <c r="M64" s="30">
        <f>SUM(M5:M63)</f>
        <v>4932862.2400000012</v>
      </c>
      <c r="N64" s="30">
        <f t="shared" ref="N64:O64" si="39">SUM(N5:N63)</f>
        <v>14798586.41</v>
      </c>
      <c r="O64" s="30">
        <f t="shared" si="39"/>
        <v>14810586.41</v>
      </c>
    </row>
  </sheetData>
  <mergeCells count="10">
    <mergeCell ref="A64:C64"/>
    <mergeCell ref="L2:O2"/>
    <mergeCell ref="A1:O1"/>
    <mergeCell ref="K3:K4"/>
    <mergeCell ref="D3:J3"/>
    <mergeCell ref="B3:B4"/>
    <mergeCell ref="A3:A4"/>
    <mergeCell ref="C3:C4"/>
    <mergeCell ref="L3:L4"/>
    <mergeCell ref="M3:O3"/>
  </mergeCells>
  <phoneticPr fontId="6" type="noConversion"/>
  <pageMargins left="0.19685039370078741" right="0.15748031496062992" top="0.27559055118110237" bottom="0.15748031496062992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Жвакина</cp:lastModifiedBy>
  <cp:lastPrinted>2024-07-09T12:06:21Z</cp:lastPrinted>
  <dcterms:created xsi:type="dcterms:W3CDTF">2015-06-05T18:19:34Z</dcterms:created>
  <dcterms:modified xsi:type="dcterms:W3CDTF">2025-02-17T06:39:15Z</dcterms:modified>
</cp:coreProperties>
</file>